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n.miranda\Desktop\PCA 2025\"/>
    </mc:Choice>
  </mc:AlternateContent>
  <xr:revisionPtr revIDLastSave="0" documentId="13_ncr:1_{240D696E-CC92-4179-B67E-B8CD7AD60C8F}" xr6:coauthVersionLast="47" xr6:coauthVersionMax="47" xr10:uidLastSave="{00000000-0000-0000-0000-000000000000}"/>
  <bookViews>
    <workbookView xWindow="-120" yWindow="-120" windowWidth="29040" windowHeight="15720" xr2:uid="{FF3AE444-BDCB-4A8F-B456-1076EEF771F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51" i="1"/>
  <c r="E40" i="1"/>
  <c r="E31" i="1"/>
  <c r="E66" i="1"/>
  <c r="E56" i="1"/>
</calcChain>
</file>

<file path=xl/sharedStrings.xml><?xml version="1.0" encoding="utf-8"?>
<sst xmlns="http://schemas.openxmlformats.org/spreadsheetml/2006/main" count="283" uniqueCount="139">
  <si>
    <t>Plano de Contratações Anual - Exercício 2025</t>
  </si>
  <si>
    <t>Departamento de Imprensa Oficial do Espírito Santo - DIO/ES</t>
  </si>
  <si>
    <t>Setor demandante</t>
  </si>
  <si>
    <t>Objeto resumido</t>
  </si>
  <si>
    <t>Unidade de medida</t>
  </si>
  <si>
    <t>Quantidade estimada</t>
  </si>
  <si>
    <t>Tipo de contratação</t>
  </si>
  <si>
    <t>Classificação orçamentária</t>
  </si>
  <si>
    <t>Observações</t>
  </si>
  <si>
    <t>GAG</t>
  </si>
  <si>
    <t>Limpeza e conservação, copeiragem e manutenção predial</t>
  </si>
  <si>
    <t>Serviço em andamento - com possibilidade de renovação</t>
  </si>
  <si>
    <t>Solange Costa - Fiscal</t>
  </si>
  <si>
    <t>Locação de impressoras</t>
  </si>
  <si>
    <t>Estimativa preliminar de valor - 2025</t>
  </si>
  <si>
    <t>Eveton Correa Lopes - Fiscal</t>
  </si>
  <si>
    <t>Mensal</t>
  </si>
  <si>
    <t>Locação de veículo</t>
  </si>
  <si>
    <t>Correios</t>
  </si>
  <si>
    <t>Sandersson Rodrigues de Almeida - Fiscal</t>
  </si>
  <si>
    <t>Comissão de Atividades de Licitação - Allan Alpohim Miranda (Agente de Contratação)</t>
  </si>
  <si>
    <t>Horberto Gusmão Lopes - Fiscal</t>
  </si>
  <si>
    <t>Arianny Rodrigues Monteiro - Fiscal</t>
  </si>
  <si>
    <r>
      <t xml:space="preserve">Limpeza e conservação, copeiragem e manutenção predial - </t>
    </r>
    <r>
      <rPr>
        <i/>
        <sz val="11"/>
        <color theme="1"/>
        <rFont val="Calibri"/>
        <family val="2"/>
        <scheme val="minor"/>
      </rPr>
      <t>Nova locação</t>
    </r>
  </si>
  <si>
    <t>A depender da mudança da sede do DIO/ES</t>
  </si>
  <si>
    <t>Serviço em andamento - com possibilidade de renovação ou finalização, a depender da mudança de sede do DIO/ES</t>
  </si>
  <si>
    <t>Serviços de PABX</t>
  </si>
  <si>
    <t>PRODEST - Serviços de TI</t>
  </si>
  <si>
    <t>Guarda e gestão documental</t>
  </si>
  <si>
    <t>Joyce Oliveira dos Santos Muniz - Fiscal</t>
  </si>
  <si>
    <t>Suporte e manutenção - Sistema IONEWS - Autopage</t>
  </si>
  <si>
    <t>GAP</t>
  </si>
  <si>
    <t>Trianual</t>
  </si>
  <si>
    <t>12 licenças</t>
  </si>
  <si>
    <t>Nova aquisição</t>
  </si>
  <si>
    <t>Prazo de prorrogação / Prazo de aquisição</t>
  </si>
  <si>
    <t>33.90.40.08</t>
  </si>
  <si>
    <t>Total estimado GAG</t>
  </si>
  <si>
    <t>3.3.90.37.02</t>
  </si>
  <si>
    <t>3.3.90.40.12</t>
  </si>
  <si>
    <t>3.3.90.33.03</t>
  </si>
  <si>
    <t>3.3.90.39.47</t>
  </si>
  <si>
    <t>3.3.90.39.10</t>
  </si>
  <si>
    <t>3.3.90.39.17</t>
  </si>
  <si>
    <t>3.3.90.30.58</t>
  </si>
  <si>
    <t>3.3.90.40.97</t>
  </si>
  <si>
    <t>Total estimado GAP</t>
  </si>
  <si>
    <t>3.3.91.40.97 e 57</t>
  </si>
  <si>
    <t>3.3.90.39.79 e 09</t>
  </si>
  <si>
    <t>4.4.90.40.93</t>
  </si>
  <si>
    <t>Serviço em andamento</t>
  </si>
  <si>
    <r>
      <t xml:space="preserve">Serviços de telefonia para operacionalização da rede corporativa do Governo do Estado do ES - Telefonia fixa local e interurbana, 0800 e tridígito - Oi S.A. - </t>
    </r>
    <r>
      <rPr>
        <i/>
        <sz val="11"/>
        <color theme="1"/>
        <rFont val="Calibri"/>
        <family val="2"/>
        <scheme val="minor"/>
      </rPr>
      <t>Contrato corporativo</t>
    </r>
  </si>
  <si>
    <t>3.3.90.39.58</t>
  </si>
  <si>
    <t>3.3.90.39.27</t>
  </si>
  <si>
    <t>Manutenção de aparelhos de ar condicionado com fornecimento de peças</t>
  </si>
  <si>
    <r>
      <t xml:space="preserve">Manutenção de aparelhos de ar condicionado com fornecimento de peças - </t>
    </r>
    <r>
      <rPr>
        <i/>
        <sz val="11"/>
        <color theme="1"/>
        <rFont val="Calibri"/>
        <family val="2"/>
        <scheme val="minor"/>
      </rPr>
      <t>Nova locação</t>
    </r>
  </si>
  <si>
    <r>
      <t xml:space="preserve">Serviços de telefonia móvel (SMP) nas modalidades longa distância nacional e internacional, por meio de assinaturas mensais de voz e dados - Claro S.A. - </t>
    </r>
    <r>
      <rPr>
        <i/>
        <sz val="11"/>
        <color theme="1"/>
        <rFont val="Calibri"/>
        <family val="2"/>
        <scheme val="minor"/>
      </rPr>
      <t>Contrato corporativo</t>
    </r>
  </si>
  <si>
    <t>Suprimento de fundos</t>
  </si>
  <si>
    <t>Anual</t>
  </si>
  <si>
    <t>Nova disponibilização</t>
  </si>
  <si>
    <t>3.3.90.30.96 e 3.3.90.39.96</t>
  </si>
  <si>
    <t>Solange Costa - Gerente de Administração Geral</t>
  </si>
  <si>
    <t>Investimentos em material permanente (poltrona, tv, armários e outros)</t>
  </si>
  <si>
    <t>Unidade</t>
  </si>
  <si>
    <t>A definir</t>
  </si>
  <si>
    <t>3.3.90.30.00</t>
  </si>
  <si>
    <t>4.4.90.52.00</t>
  </si>
  <si>
    <t>Material de consumo (café, material de expediente e outros)</t>
  </si>
  <si>
    <t>Unidade/caixa/pacote</t>
  </si>
  <si>
    <t>Outros serviços (dedetização e outros)</t>
  </si>
  <si>
    <t>Serviço</t>
  </si>
  <si>
    <t>Nova contratação</t>
  </si>
  <si>
    <t>3.3.90.39.00</t>
  </si>
  <si>
    <r>
      <t xml:space="preserve">Reforma das salas do 4ª andar - </t>
    </r>
    <r>
      <rPr>
        <i/>
        <sz val="11"/>
        <color theme="1"/>
        <rFont val="Calibri"/>
        <family val="2"/>
        <scheme val="minor"/>
      </rPr>
      <t>Nova locação</t>
    </r>
  </si>
  <si>
    <t>3.3.90.39.16</t>
  </si>
  <si>
    <t>Fornecimento de energia elétrica</t>
  </si>
  <si>
    <t>3.3.90.39.43</t>
  </si>
  <si>
    <t>Despesas com condomínio</t>
  </si>
  <si>
    <t>3.3.90.39.47/44/43/02</t>
  </si>
  <si>
    <t>Despesas com IPTU</t>
  </si>
  <si>
    <t>Taxa</t>
  </si>
  <si>
    <t>Taxa anual</t>
  </si>
  <si>
    <t>3.3.90.30.47</t>
  </si>
  <si>
    <t>GD</t>
  </si>
  <si>
    <t>Marlene Aparecida de Freitas - Chefe de Gabinete</t>
  </si>
  <si>
    <t>3.3.90.39.01</t>
  </si>
  <si>
    <t>3.3.90.39.23</t>
  </si>
  <si>
    <t>Marília de Fátima Gonçalves Lima - Assessora Técnica da Diretoria</t>
  </si>
  <si>
    <t>Locação de estande - Participação na Feira dos Municípios - ES</t>
  </si>
  <si>
    <t>Total estimado GD</t>
  </si>
  <si>
    <t>Assinatura de periódicos - Jornal A Tribuna</t>
  </si>
  <si>
    <t>Diárias</t>
  </si>
  <si>
    <t>3.3.90.14.15</t>
  </si>
  <si>
    <r>
      <t>Serviço de agenciamento e fornecimento de passagens aéreas - WebTrip -</t>
    </r>
    <r>
      <rPr>
        <i/>
        <sz val="11"/>
        <color theme="1"/>
        <rFont val="Calibri"/>
        <family val="2"/>
        <scheme val="minor"/>
      </rPr>
      <t xml:space="preserve"> Contrato corporativo</t>
    </r>
  </si>
  <si>
    <t>3.3.90.33.05</t>
  </si>
  <si>
    <t>Vigência inicial ou outros</t>
  </si>
  <si>
    <t>GRH</t>
  </si>
  <si>
    <t>3.3.90.49.01</t>
  </si>
  <si>
    <t>Aquisição de vale-transporte - SETPES e GVBus</t>
  </si>
  <si>
    <t>O valor contempla um reajuste previsto de 5% no preço das passagens e/ou nomeação de novos servidores</t>
  </si>
  <si>
    <t>Total estimado GRH</t>
  </si>
  <si>
    <t>O valor total estimado não contempla a remuneração de pessoal ativo, cujo valor total estimado perfaz R$ 4.450.780,68 para 2025</t>
  </si>
  <si>
    <t>GC</t>
  </si>
  <si>
    <t>Renata Belmiro Nascimento - Gerente de Comunicação</t>
  </si>
  <si>
    <t>Ações a serem definidas</t>
  </si>
  <si>
    <t>Divulgação institucional - Campanha Balanço - Incentivar clientes a publicarem balanços contábeis no D.O.E.</t>
  </si>
  <si>
    <t>Celebração dos 135 anos de fundação da Imprensa Oficial do Espírito Santo (Evento e Prêmio Comunicação)</t>
  </si>
  <si>
    <t>Ação/Serviço</t>
  </si>
  <si>
    <t>Ação/Serviço/Bem/Material de consumo ou distribuição gratuita</t>
  </si>
  <si>
    <t>Quantidade/valor variável</t>
  </si>
  <si>
    <t>Nova contratação/aquisição</t>
  </si>
  <si>
    <t>Ação interna - Dia do Servidor</t>
  </si>
  <si>
    <t>Visual Nova Sede – Perfurate, adesivos, placas, totem, plotagem</t>
  </si>
  <si>
    <t>Serviços a serem definidos</t>
  </si>
  <si>
    <t>Jocimara Martins da Silva - Gerente de Recursos Humanos</t>
  </si>
  <si>
    <t>Demanda: Equipamentos e acessórios para a equipe de Comunicação iPhone, Microfone de lapela, cartões de memória de alta capacidade para armazenamento de vídeos e fotos, protetores de tela, capas para iPhone e estojos de transporte para proteger os equipamentos, Bateria portátil, Fones de ouvido, Suporte para celular com estabilizador.</t>
  </si>
  <si>
    <t>Total estimado GC</t>
  </si>
  <si>
    <t>3.3.90.30.00 e 4.4.90.52.00</t>
  </si>
  <si>
    <t>Materiais e equipamentos a serem definidos</t>
  </si>
  <si>
    <t>O contrato de concessão de uso oneroso nº 002/2020 firmado entre o DIO/ES e a ARSP em prazo de vigência de 10 (dez) anos, contados a partir de novembro/2020.</t>
  </si>
  <si>
    <t>Posto/Mês</t>
  </si>
  <si>
    <t>3.3.90.37.03</t>
  </si>
  <si>
    <r>
      <t>Serviço de vigilância patrimonial -</t>
    </r>
    <r>
      <rPr>
        <i/>
        <sz val="11"/>
        <color theme="1"/>
        <rFont val="Calibri"/>
        <family val="2"/>
        <scheme val="minor"/>
      </rPr>
      <t xml:space="preserve"> Nova locação</t>
    </r>
  </si>
  <si>
    <t>Anuidade ABIO e repasse à Associação - organização de evento</t>
  </si>
  <si>
    <t>Coffee break - comemoração dos 135 anos do DIO/ES</t>
  </si>
  <si>
    <t>Coffee break - inauguração da nova sede do DIO/ES</t>
  </si>
  <si>
    <t>Órgão ou entidade:</t>
  </si>
  <si>
    <t>Área Responsável pela consolidação:</t>
  </si>
  <si>
    <r>
      <t>Aluguel da sede do DIO/ES -</t>
    </r>
    <r>
      <rPr>
        <i/>
        <sz val="11"/>
        <color theme="1"/>
        <rFont val="Calibri"/>
        <family val="2"/>
        <scheme val="minor"/>
      </rPr>
      <t xml:space="preserve"> Ed. RS Trade Tower</t>
    </r>
  </si>
  <si>
    <t>Agente de contratação,fiscal ou gestor responsável</t>
  </si>
  <si>
    <t>3.3.90.32.00 e 3.3.90.39.00</t>
  </si>
  <si>
    <r>
      <t>Sistema de controle de abastecimento e manutenção de frota - Prime Benefícios em Cartões -</t>
    </r>
    <r>
      <rPr>
        <i/>
        <sz val="11"/>
        <color theme="1"/>
        <rFont val="Calibri"/>
        <family val="2"/>
        <scheme val="minor"/>
      </rPr>
      <t xml:space="preserve"> Contrato corporativo</t>
    </r>
  </si>
  <si>
    <t>Publicidade legal em jornal de grande circulação</t>
  </si>
  <si>
    <t>Cm/coluna</t>
  </si>
  <si>
    <t>Renata Belmiro Nascimento - Gerente de Comunicação e Allan Alpohim Miranda - Agente de Contratação</t>
  </si>
  <si>
    <t>3.3.90.39.90</t>
  </si>
  <si>
    <t>O valor considerado por cm/coluna foi de R$ 10,00</t>
  </si>
  <si>
    <t>Licenças Adobe Creative Cloud</t>
  </si>
  <si>
    <t xml:space="preserve">Total geral estimado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</si>
</sst>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/>
    <xf numFmtId="44" fontId="2" fillId="0" borderId="1" xfId="0" applyNumberFormat="1" applyFont="1" applyBorder="1"/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4" fontId="0" fillId="0" borderId="1" xfId="0" applyNumberFormat="1" applyBorder="1"/>
    <xf numFmtId="1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4" fontId="2" fillId="2" borderId="1" xfId="2" applyNumberFormat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463209</xdr:colOff>
      <xdr:row>0</xdr:row>
      <xdr:rowOff>81643</xdr:rowOff>
    </xdr:from>
    <xdr:to>
      <xdr:col>1</xdr:col>
      <xdr:colOff>1343195</xdr:colOff>
      <xdr:row>7</xdr:row>
      <xdr:rowOff>91521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B4EE03-EDF3-09E2-BE6D-142EBE0F4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09" y="81643"/>
          <a:ext cx="2565004" cy="1452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3C96-2A74-4F66-B58C-D21758E22545}">
  <sheetPr>
    <pageSetUpPr fitToPage="1"/>
  </sheetPr>
  <dimension ref="A2:K78"/>
  <sheetViews>
    <sheetView tabSelected="1" zoomScale="80" zoomScaleNormal="80" zoomScaleSheetLayoutView="112" workbookViewId="0">
      <pane ySplit="9" topLeftCell="A64" activePane="bottomLeft" state="frozen"/>
      <selection pane="bottomLeft" activeCell="G80" sqref="G80"/>
    </sheetView>
  </sheetViews>
  <sheetFormatPr defaultRowHeight="15" x14ac:dyDescent="0.25"/>
  <cols>
    <col min="1" max="1" width="25.140625" customWidth="1"/>
    <col min="2" max="2" width="54.7109375" customWidth="1"/>
    <col min="3" max="3" width="26" customWidth="1"/>
    <col min="4" max="4" width="27" customWidth="1"/>
    <col min="5" max="5" width="37" customWidth="1"/>
    <col min="6" max="6" width="47.7109375" customWidth="1"/>
    <col min="7" max="7" width="52.42578125" customWidth="1"/>
    <col min="8" max="8" width="30.28515625" customWidth="1"/>
    <col min="9" max="9" width="28.7109375" customWidth="1"/>
    <col min="10" max="10" width="60.7109375" customWidth="1"/>
    <col min="11" max="11" width="46.7109375" customWidth="1"/>
  </cols>
  <sheetData>
    <row r="2" spans="1:11" ht="23.25" x14ac:dyDescent="0.3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4" spans="1:11" x14ac:dyDescent="0.25">
      <c r="C4" s="6" t="s">
        <v>126</v>
      </c>
      <c r="D4" s="6"/>
      <c r="E4" s="6" t="s">
        <v>1</v>
      </c>
    </row>
    <row r="5" spans="1:11" x14ac:dyDescent="0.25">
      <c r="A5" s="38"/>
      <c r="B5" s="38"/>
      <c r="C5" s="6" t="s">
        <v>127</v>
      </c>
      <c r="E5" s="6" t="s">
        <v>20</v>
      </c>
      <c r="F5" s="6"/>
    </row>
    <row r="9" spans="1:11" s="1" customFormat="1" ht="30" x14ac:dyDescent="0.25">
      <c r="A9" s="35" t="s">
        <v>2</v>
      </c>
      <c r="B9" s="35" t="s">
        <v>3</v>
      </c>
      <c r="C9" s="35" t="s">
        <v>4</v>
      </c>
      <c r="D9" s="35" t="s">
        <v>5</v>
      </c>
      <c r="E9" s="35" t="s">
        <v>14</v>
      </c>
      <c r="F9" s="35" t="s">
        <v>6</v>
      </c>
      <c r="G9" s="35" t="s">
        <v>95</v>
      </c>
      <c r="H9" s="36" t="s">
        <v>35</v>
      </c>
      <c r="I9" s="35" t="s">
        <v>7</v>
      </c>
      <c r="J9" s="35" t="s">
        <v>129</v>
      </c>
      <c r="K9" s="35" t="s">
        <v>8</v>
      </c>
    </row>
    <row r="10" spans="1:11" s="1" customFormat="1" ht="30" x14ac:dyDescent="0.25">
      <c r="A10" s="10" t="s">
        <v>9</v>
      </c>
      <c r="B10" s="11" t="s">
        <v>10</v>
      </c>
      <c r="C10" s="12" t="s">
        <v>120</v>
      </c>
      <c r="D10" s="12">
        <v>3</v>
      </c>
      <c r="E10" s="13">
        <v>160000</v>
      </c>
      <c r="F10" s="11" t="s">
        <v>11</v>
      </c>
      <c r="G10" s="14">
        <v>45545</v>
      </c>
      <c r="H10" s="14">
        <v>45909</v>
      </c>
      <c r="I10" s="12" t="s">
        <v>38</v>
      </c>
      <c r="J10" s="12" t="s">
        <v>12</v>
      </c>
      <c r="K10" s="12"/>
    </row>
    <row r="11" spans="1:11" s="1" customFormat="1" ht="30" x14ac:dyDescent="0.25">
      <c r="A11" s="10" t="s">
        <v>9</v>
      </c>
      <c r="B11" s="11" t="s">
        <v>23</v>
      </c>
      <c r="C11" s="12" t="s">
        <v>120</v>
      </c>
      <c r="D11" s="12">
        <v>3</v>
      </c>
      <c r="E11" s="13">
        <v>37913.56</v>
      </c>
      <c r="F11" s="11" t="s">
        <v>11</v>
      </c>
      <c r="G11" s="14">
        <v>45545</v>
      </c>
      <c r="H11" s="14">
        <v>45909</v>
      </c>
      <c r="I11" s="12" t="s">
        <v>38</v>
      </c>
      <c r="J11" s="12" t="s">
        <v>12</v>
      </c>
      <c r="K11" s="15" t="s">
        <v>24</v>
      </c>
    </row>
    <row r="12" spans="1:11" s="1" customFormat="1" ht="30" x14ac:dyDescent="0.25">
      <c r="A12" s="10" t="s">
        <v>9</v>
      </c>
      <c r="B12" s="12" t="s">
        <v>13</v>
      </c>
      <c r="C12" s="12" t="s">
        <v>16</v>
      </c>
      <c r="D12" s="12">
        <v>12</v>
      </c>
      <c r="E12" s="16">
        <v>19238.79</v>
      </c>
      <c r="F12" s="11" t="s">
        <v>11</v>
      </c>
      <c r="G12" s="14">
        <v>45470</v>
      </c>
      <c r="H12" s="14">
        <v>45834</v>
      </c>
      <c r="I12" s="12" t="s">
        <v>39</v>
      </c>
      <c r="J12" s="12" t="s">
        <v>15</v>
      </c>
      <c r="K12" s="12"/>
    </row>
    <row r="13" spans="1:11" s="1" customFormat="1" ht="30" x14ac:dyDescent="0.25">
      <c r="A13" s="10" t="s">
        <v>9</v>
      </c>
      <c r="B13" s="12" t="s">
        <v>17</v>
      </c>
      <c r="C13" s="12" t="s">
        <v>16</v>
      </c>
      <c r="D13" s="12">
        <v>12</v>
      </c>
      <c r="E13" s="13">
        <v>43093.57</v>
      </c>
      <c r="F13" s="11" t="s">
        <v>11</v>
      </c>
      <c r="G13" s="14">
        <v>45526</v>
      </c>
      <c r="H13" s="14">
        <v>45890</v>
      </c>
      <c r="I13" s="12" t="s">
        <v>40</v>
      </c>
      <c r="J13" s="12" t="s">
        <v>19</v>
      </c>
      <c r="K13" s="12"/>
    </row>
    <row r="14" spans="1:11" s="1" customFormat="1" ht="30" x14ac:dyDescent="0.25">
      <c r="A14" s="10" t="s">
        <v>9</v>
      </c>
      <c r="B14" s="12" t="s">
        <v>18</v>
      </c>
      <c r="C14" s="12" t="s">
        <v>16</v>
      </c>
      <c r="D14" s="12">
        <v>12</v>
      </c>
      <c r="E14" s="16">
        <v>500</v>
      </c>
      <c r="F14" s="11" t="s">
        <v>11</v>
      </c>
      <c r="G14" s="14">
        <v>45292</v>
      </c>
      <c r="H14" s="14">
        <v>45657</v>
      </c>
      <c r="I14" s="12" t="s">
        <v>41</v>
      </c>
      <c r="J14" s="12" t="s">
        <v>21</v>
      </c>
      <c r="K14" s="12"/>
    </row>
    <row r="15" spans="1:11" s="1" customFormat="1" ht="60" x14ac:dyDescent="0.25">
      <c r="A15" s="10" t="s">
        <v>9</v>
      </c>
      <c r="B15" s="12" t="s">
        <v>128</v>
      </c>
      <c r="C15" s="12" t="s">
        <v>16</v>
      </c>
      <c r="D15" s="12">
        <v>12</v>
      </c>
      <c r="E15" s="13">
        <v>153218.1</v>
      </c>
      <c r="F15" s="11" t="s">
        <v>25</v>
      </c>
      <c r="G15" s="14">
        <v>45250</v>
      </c>
      <c r="H15" s="14">
        <v>45615</v>
      </c>
      <c r="I15" s="12" t="s">
        <v>42</v>
      </c>
      <c r="J15" s="12" t="s">
        <v>22</v>
      </c>
      <c r="K15" s="17" t="s">
        <v>119</v>
      </c>
    </row>
    <row r="16" spans="1:11" s="1" customFormat="1" ht="30" x14ac:dyDescent="0.25">
      <c r="A16" s="10" t="s">
        <v>9</v>
      </c>
      <c r="B16" s="11" t="s">
        <v>54</v>
      </c>
      <c r="C16" s="12" t="s">
        <v>16</v>
      </c>
      <c r="D16" s="12">
        <v>12</v>
      </c>
      <c r="E16" s="13">
        <v>24403.5</v>
      </c>
      <c r="F16" s="11" t="s">
        <v>11</v>
      </c>
      <c r="G16" s="14">
        <v>45536</v>
      </c>
      <c r="H16" s="14">
        <v>45900</v>
      </c>
      <c r="I16" s="12" t="s">
        <v>43</v>
      </c>
      <c r="J16" s="12" t="s">
        <v>19</v>
      </c>
      <c r="K16" s="12"/>
    </row>
    <row r="17" spans="1:11" s="1" customFormat="1" ht="30" x14ac:dyDescent="0.25">
      <c r="A17" s="10" t="s">
        <v>9</v>
      </c>
      <c r="B17" s="11" t="s">
        <v>55</v>
      </c>
      <c r="C17" s="12" t="s">
        <v>16</v>
      </c>
      <c r="D17" s="12">
        <v>12</v>
      </c>
      <c r="E17" s="13">
        <v>2508</v>
      </c>
      <c r="F17" s="11" t="s">
        <v>11</v>
      </c>
      <c r="G17" s="14">
        <v>45536</v>
      </c>
      <c r="H17" s="14">
        <v>45900</v>
      </c>
      <c r="I17" s="12" t="s">
        <v>43</v>
      </c>
      <c r="J17" s="12" t="s">
        <v>19</v>
      </c>
      <c r="K17" s="15" t="s">
        <v>24</v>
      </c>
    </row>
    <row r="18" spans="1:11" s="1" customFormat="1" x14ac:dyDescent="0.25">
      <c r="A18" s="10" t="s">
        <v>9</v>
      </c>
      <c r="B18" s="11" t="s">
        <v>122</v>
      </c>
      <c r="C18" s="12" t="s">
        <v>16</v>
      </c>
      <c r="D18" s="12">
        <v>12</v>
      </c>
      <c r="E18" s="13">
        <v>81155.759999999995</v>
      </c>
      <c r="F18" s="11" t="s">
        <v>71</v>
      </c>
      <c r="G18" s="14">
        <v>45658</v>
      </c>
      <c r="H18" s="14">
        <v>46022</v>
      </c>
      <c r="I18" s="12" t="s">
        <v>121</v>
      </c>
      <c r="J18" s="12" t="s">
        <v>61</v>
      </c>
      <c r="K18" s="15" t="s">
        <v>24</v>
      </c>
    </row>
    <row r="19" spans="1:11" s="1" customFormat="1" ht="51" customHeight="1" x14ac:dyDescent="0.25">
      <c r="A19" s="10" t="s">
        <v>9</v>
      </c>
      <c r="B19" s="11" t="s">
        <v>131</v>
      </c>
      <c r="C19" s="12" t="s">
        <v>16</v>
      </c>
      <c r="D19" s="12">
        <v>12</v>
      </c>
      <c r="E19" s="13">
        <v>28754.22</v>
      </c>
      <c r="F19" s="11" t="s">
        <v>50</v>
      </c>
      <c r="G19" s="14">
        <v>45350</v>
      </c>
      <c r="H19" s="14">
        <v>45715</v>
      </c>
      <c r="I19" s="12" t="s">
        <v>44</v>
      </c>
      <c r="J19" s="12" t="s">
        <v>19</v>
      </c>
      <c r="K19" s="12"/>
    </row>
    <row r="20" spans="1:11" s="1" customFormat="1" ht="60" x14ac:dyDescent="0.25">
      <c r="A20" s="10" t="s">
        <v>9</v>
      </c>
      <c r="B20" s="11" t="s">
        <v>51</v>
      </c>
      <c r="C20" s="12" t="s">
        <v>16</v>
      </c>
      <c r="D20" s="12">
        <v>12</v>
      </c>
      <c r="E20" s="13">
        <v>7979.9</v>
      </c>
      <c r="F20" s="11" t="s">
        <v>50</v>
      </c>
      <c r="G20" s="14">
        <v>45412</v>
      </c>
      <c r="H20" s="14">
        <v>45776</v>
      </c>
      <c r="I20" s="12" t="s">
        <v>52</v>
      </c>
      <c r="J20" s="12" t="s">
        <v>19</v>
      </c>
      <c r="K20" s="12"/>
    </row>
    <row r="21" spans="1:11" s="1" customFormat="1" ht="75.75" customHeight="1" x14ac:dyDescent="0.25">
      <c r="A21" s="10" t="s">
        <v>9</v>
      </c>
      <c r="B21" s="11" t="s">
        <v>56</v>
      </c>
      <c r="C21" s="12" t="s">
        <v>16</v>
      </c>
      <c r="D21" s="12">
        <v>12</v>
      </c>
      <c r="E21" s="13">
        <v>24788.16</v>
      </c>
      <c r="F21" s="11" t="s">
        <v>50</v>
      </c>
      <c r="G21" s="14">
        <v>45491</v>
      </c>
      <c r="H21" s="18">
        <v>46405</v>
      </c>
      <c r="I21" s="12" t="s">
        <v>53</v>
      </c>
      <c r="J21" s="12" t="s">
        <v>19</v>
      </c>
      <c r="K21" s="12"/>
    </row>
    <row r="22" spans="1:11" s="1" customFormat="1" x14ac:dyDescent="0.25">
      <c r="A22" s="10" t="s">
        <v>9</v>
      </c>
      <c r="B22" s="12" t="s">
        <v>57</v>
      </c>
      <c r="C22" s="12" t="s">
        <v>58</v>
      </c>
      <c r="D22" s="12">
        <v>1</v>
      </c>
      <c r="E22" s="13">
        <v>5000</v>
      </c>
      <c r="F22" s="11" t="s">
        <v>59</v>
      </c>
      <c r="G22" s="14">
        <v>45658</v>
      </c>
      <c r="H22" s="14">
        <v>46022</v>
      </c>
      <c r="I22" s="19" t="s">
        <v>60</v>
      </c>
      <c r="J22" s="12" t="s">
        <v>61</v>
      </c>
      <c r="K22" s="12"/>
    </row>
    <row r="23" spans="1:11" s="1" customFormat="1" ht="30" x14ac:dyDescent="0.25">
      <c r="A23" s="10" t="s">
        <v>9</v>
      </c>
      <c r="B23" s="11" t="s">
        <v>62</v>
      </c>
      <c r="C23" s="12" t="s">
        <v>63</v>
      </c>
      <c r="D23" s="15" t="s">
        <v>64</v>
      </c>
      <c r="E23" s="13">
        <v>10000</v>
      </c>
      <c r="F23" s="11" t="s">
        <v>34</v>
      </c>
      <c r="G23" s="14">
        <v>45658</v>
      </c>
      <c r="H23" s="14">
        <v>46022</v>
      </c>
      <c r="I23" s="12" t="s">
        <v>66</v>
      </c>
      <c r="J23" s="12" t="s">
        <v>61</v>
      </c>
      <c r="K23" s="12"/>
    </row>
    <row r="24" spans="1:11" s="1" customFormat="1" ht="30" x14ac:dyDescent="0.25">
      <c r="A24" s="10" t="s">
        <v>9</v>
      </c>
      <c r="B24" s="11" t="s">
        <v>67</v>
      </c>
      <c r="C24" s="11" t="s">
        <v>68</v>
      </c>
      <c r="D24" s="15" t="s">
        <v>64</v>
      </c>
      <c r="E24" s="13">
        <v>8000</v>
      </c>
      <c r="F24" s="11" t="s">
        <v>34</v>
      </c>
      <c r="G24" s="14">
        <v>45658</v>
      </c>
      <c r="H24" s="14">
        <v>46022</v>
      </c>
      <c r="I24" s="12" t="s">
        <v>65</v>
      </c>
      <c r="J24" s="12" t="s">
        <v>61</v>
      </c>
      <c r="K24" s="12"/>
    </row>
    <row r="25" spans="1:11" s="1" customFormat="1" x14ac:dyDescent="0.25">
      <c r="A25" s="10" t="s">
        <v>9</v>
      </c>
      <c r="B25" s="11" t="s">
        <v>69</v>
      </c>
      <c r="C25" s="11" t="s">
        <v>70</v>
      </c>
      <c r="D25" s="15" t="s">
        <v>64</v>
      </c>
      <c r="E25" s="13">
        <v>5000</v>
      </c>
      <c r="F25" s="11" t="s">
        <v>71</v>
      </c>
      <c r="G25" s="14">
        <v>45658</v>
      </c>
      <c r="H25" s="14">
        <v>46022</v>
      </c>
      <c r="I25" s="12" t="s">
        <v>72</v>
      </c>
      <c r="J25" s="12" t="s">
        <v>61</v>
      </c>
      <c r="K25" s="12"/>
    </row>
    <row r="26" spans="1:11" s="1" customFormat="1" x14ac:dyDescent="0.25">
      <c r="A26" s="10" t="s">
        <v>9</v>
      </c>
      <c r="B26" s="11" t="s">
        <v>73</v>
      </c>
      <c r="C26" s="11" t="s">
        <v>70</v>
      </c>
      <c r="D26" s="15" t="s">
        <v>64</v>
      </c>
      <c r="E26" s="13">
        <v>20000</v>
      </c>
      <c r="F26" s="11" t="s">
        <v>71</v>
      </c>
      <c r="G26" s="14">
        <v>45658</v>
      </c>
      <c r="H26" s="14">
        <v>46022</v>
      </c>
      <c r="I26" s="12" t="s">
        <v>74</v>
      </c>
      <c r="J26" s="12" t="s">
        <v>61</v>
      </c>
      <c r="K26" s="15" t="s">
        <v>24</v>
      </c>
    </row>
    <row r="27" spans="1:11" s="1" customFormat="1" x14ac:dyDescent="0.25">
      <c r="A27" s="10" t="s">
        <v>9</v>
      </c>
      <c r="B27" s="11" t="s">
        <v>75</v>
      </c>
      <c r="C27" s="11" t="s">
        <v>16</v>
      </c>
      <c r="D27" s="12">
        <v>12</v>
      </c>
      <c r="E27" s="13">
        <v>27678.06</v>
      </c>
      <c r="F27" s="11" t="s">
        <v>50</v>
      </c>
      <c r="G27" s="14">
        <v>45658</v>
      </c>
      <c r="H27" s="14">
        <v>46022</v>
      </c>
      <c r="I27" s="12" t="s">
        <v>76</v>
      </c>
      <c r="J27" s="12" t="s">
        <v>61</v>
      </c>
      <c r="K27" s="15" t="s">
        <v>24</v>
      </c>
    </row>
    <row r="28" spans="1:11" s="1" customFormat="1" x14ac:dyDescent="0.25">
      <c r="A28" s="10" t="s">
        <v>9</v>
      </c>
      <c r="B28" s="11" t="s">
        <v>77</v>
      </c>
      <c r="C28" s="11" t="s">
        <v>16</v>
      </c>
      <c r="D28" s="12">
        <v>12</v>
      </c>
      <c r="E28" s="13">
        <v>40018.65</v>
      </c>
      <c r="F28" s="11" t="s">
        <v>50</v>
      </c>
      <c r="G28" s="14">
        <v>45658</v>
      </c>
      <c r="H28" s="14">
        <v>46022</v>
      </c>
      <c r="I28" s="11" t="s">
        <v>78</v>
      </c>
      <c r="J28" s="12" t="s">
        <v>61</v>
      </c>
      <c r="K28" s="15" t="s">
        <v>24</v>
      </c>
    </row>
    <row r="29" spans="1:11" s="1" customFormat="1" x14ac:dyDescent="0.25">
      <c r="A29" s="10" t="s">
        <v>9</v>
      </c>
      <c r="B29" s="11" t="s">
        <v>79</v>
      </c>
      <c r="C29" s="11" t="s">
        <v>80</v>
      </c>
      <c r="D29" s="12">
        <v>1</v>
      </c>
      <c r="E29" s="13">
        <v>3018.4</v>
      </c>
      <c r="F29" s="11" t="s">
        <v>81</v>
      </c>
      <c r="G29" s="14">
        <v>45658</v>
      </c>
      <c r="H29" s="14">
        <v>46022</v>
      </c>
      <c r="I29" s="12" t="s">
        <v>82</v>
      </c>
      <c r="J29" s="12" t="s">
        <v>61</v>
      </c>
      <c r="K29" s="15" t="s">
        <v>24</v>
      </c>
    </row>
    <row r="31" spans="1:11" s="6" customFormat="1" x14ac:dyDescent="0.25">
      <c r="A31" s="21" t="s">
        <v>37</v>
      </c>
      <c r="B31" s="22"/>
      <c r="C31" s="22"/>
      <c r="D31" s="22"/>
      <c r="E31" s="23">
        <f>SUM(E10:E29)</f>
        <v>702268.67000000016</v>
      </c>
      <c r="F31" s="22"/>
      <c r="G31" s="22"/>
      <c r="H31" s="22"/>
      <c r="I31" s="22"/>
      <c r="J31" s="22"/>
      <c r="K31" s="22"/>
    </row>
    <row r="34" spans="1:11" s="1" customFormat="1" ht="30" x14ac:dyDescent="0.25">
      <c r="A34" s="24" t="s">
        <v>31</v>
      </c>
      <c r="B34" s="12" t="s">
        <v>26</v>
      </c>
      <c r="C34" s="12" t="s">
        <v>16</v>
      </c>
      <c r="D34" s="12">
        <v>12</v>
      </c>
      <c r="E34" s="13">
        <v>21584.91</v>
      </c>
      <c r="F34" s="11" t="s">
        <v>11</v>
      </c>
      <c r="G34" s="14">
        <v>45522</v>
      </c>
      <c r="H34" s="14">
        <v>45886</v>
      </c>
      <c r="I34" s="12" t="s">
        <v>45</v>
      </c>
      <c r="J34" s="12" t="s">
        <v>15</v>
      </c>
      <c r="K34" s="12"/>
    </row>
    <row r="35" spans="1:11" s="1" customFormat="1" ht="30" x14ac:dyDescent="0.25">
      <c r="A35" s="24" t="s">
        <v>31</v>
      </c>
      <c r="B35" s="11" t="s">
        <v>30</v>
      </c>
      <c r="C35" s="12" t="s">
        <v>16</v>
      </c>
      <c r="D35" s="12">
        <v>12</v>
      </c>
      <c r="E35" s="13">
        <v>830133.33</v>
      </c>
      <c r="F35" s="11" t="s">
        <v>11</v>
      </c>
      <c r="G35" s="14">
        <v>45513</v>
      </c>
      <c r="H35" s="14">
        <v>45877</v>
      </c>
      <c r="I35" s="12" t="s">
        <v>36</v>
      </c>
      <c r="J35" s="12" t="s">
        <v>15</v>
      </c>
      <c r="K35" s="12"/>
    </row>
    <row r="36" spans="1:11" s="1" customFormat="1" ht="30" x14ac:dyDescent="0.25">
      <c r="A36" s="24" t="s">
        <v>31</v>
      </c>
      <c r="B36" s="12" t="s">
        <v>27</v>
      </c>
      <c r="C36" s="12" t="s">
        <v>16</v>
      </c>
      <c r="D36" s="12">
        <v>12</v>
      </c>
      <c r="E36" s="13">
        <v>347070.68</v>
      </c>
      <c r="F36" s="11" t="s">
        <v>11</v>
      </c>
      <c r="G36" s="14">
        <v>45562</v>
      </c>
      <c r="H36" s="14">
        <v>45926</v>
      </c>
      <c r="I36" s="12" t="s">
        <v>47</v>
      </c>
      <c r="J36" s="12" t="s">
        <v>15</v>
      </c>
      <c r="K36" s="12"/>
    </row>
    <row r="37" spans="1:11" s="1" customFormat="1" ht="30" x14ac:dyDescent="0.25">
      <c r="A37" s="24" t="s">
        <v>31</v>
      </c>
      <c r="B37" s="12" t="s">
        <v>28</v>
      </c>
      <c r="C37" s="12" t="s">
        <v>16</v>
      </c>
      <c r="D37" s="12">
        <v>12</v>
      </c>
      <c r="E37" s="13">
        <v>116364.6</v>
      </c>
      <c r="F37" s="11" t="s">
        <v>11</v>
      </c>
      <c r="G37" s="14">
        <v>45323</v>
      </c>
      <c r="H37" s="14">
        <v>45689</v>
      </c>
      <c r="I37" s="12" t="s">
        <v>48</v>
      </c>
      <c r="J37" s="12" t="s">
        <v>29</v>
      </c>
      <c r="K37" s="12"/>
    </row>
    <row r="38" spans="1:11" s="1" customFormat="1" x14ac:dyDescent="0.25">
      <c r="A38" s="24" t="s">
        <v>31</v>
      </c>
      <c r="B38" s="12" t="s">
        <v>137</v>
      </c>
      <c r="C38" s="12" t="s">
        <v>32</v>
      </c>
      <c r="D38" s="12" t="s">
        <v>33</v>
      </c>
      <c r="E38" s="13">
        <v>221964</v>
      </c>
      <c r="F38" s="11" t="s">
        <v>34</v>
      </c>
      <c r="G38" s="14">
        <v>44538</v>
      </c>
      <c r="H38" s="14">
        <v>45633</v>
      </c>
      <c r="I38" s="12" t="s">
        <v>49</v>
      </c>
      <c r="J38" s="12" t="s">
        <v>15</v>
      </c>
      <c r="K38" s="12"/>
    </row>
    <row r="39" spans="1:11" s="1" customFormat="1" x14ac:dyDescent="0.25">
      <c r="E39" s="4"/>
      <c r="F39" s="2"/>
      <c r="G39" s="3"/>
      <c r="H39" s="3"/>
    </row>
    <row r="40" spans="1:11" s="1" customFormat="1" x14ac:dyDescent="0.25">
      <c r="A40" s="25" t="s">
        <v>46</v>
      </c>
      <c r="B40" s="12"/>
      <c r="C40" s="12"/>
      <c r="D40" s="12"/>
      <c r="E40" s="26">
        <f>SUM(E34:E38)</f>
        <v>1537117.52</v>
      </c>
      <c r="F40" s="11"/>
      <c r="G40" s="12"/>
      <c r="H40" s="12"/>
      <c r="I40" s="12"/>
      <c r="J40" s="12"/>
      <c r="K40" s="12"/>
    </row>
    <row r="41" spans="1:11" s="1" customFormat="1" x14ac:dyDescent="0.25">
      <c r="F41" s="2"/>
    </row>
    <row r="42" spans="1:11" x14ac:dyDescent="0.25">
      <c r="F42" s="5"/>
    </row>
    <row r="43" spans="1:11" s="1" customFormat="1" ht="30" x14ac:dyDescent="0.25">
      <c r="A43" s="27" t="s">
        <v>83</v>
      </c>
      <c r="B43" s="11" t="s">
        <v>123</v>
      </c>
      <c r="C43" s="12" t="s">
        <v>80</v>
      </c>
      <c r="D43" s="12">
        <v>1</v>
      </c>
      <c r="E43" s="13">
        <v>40000</v>
      </c>
      <c r="F43" s="11" t="s">
        <v>81</v>
      </c>
      <c r="G43" s="14">
        <v>45931</v>
      </c>
      <c r="H43" s="14">
        <v>45961</v>
      </c>
      <c r="I43" s="12" t="s">
        <v>85</v>
      </c>
      <c r="J43" s="12" t="s">
        <v>84</v>
      </c>
      <c r="K43" s="15"/>
    </row>
    <row r="44" spans="1:11" x14ac:dyDescent="0.25">
      <c r="A44" s="27" t="s">
        <v>83</v>
      </c>
      <c r="B44" s="12" t="s">
        <v>124</v>
      </c>
      <c r="C44" s="19" t="s">
        <v>70</v>
      </c>
      <c r="D44" s="12">
        <v>1</v>
      </c>
      <c r="E44" s="28">
        <v>2480</v>
      </c>
      <c r="F44" s="12" t="s">
        <v>71</v>
      </c>
      <c r="G44" s="29">
        <v>45778</v>
      </c>
      <c r="H44" s="29">
        <v>45808</v>
      </c>
      <c r="I44" s="12" t="s">
        <v>86</v>
      </c>
      <c r="J44" s="12" t="s">
        <v>84</v>
      </c>
      <c r="K44" s="20"/>
    </row>
    <row r="45" spans="1:11" x14ac:dyDescent="0.25">
      <c r="A45" s="27" t="s">
        <v>83</v>
      </c>
      <c r="B45" s="12" t="s">
        <v>125</v>
      </c>
      <c r="C45" s="19" t="s">
        <v>70</v>
      </c>
      <c r="D45" s="12">
        <v>1</v>
      </c>
      <c r="E45" s="28">
        <v>2480</v>
      </c>
      <c r="F45" s="12" t="s">
        <v>71</v>
      </c>
      <c r="G45" s="29">
        <v>45658</v>
      </c>
      <c r="H45" s="29">
        <v>46022</v>
      </c>
      <c r="I45" s="12" t="s">
        <v>86</v>
      </c>
      <c r="J45" s="12" t="s">
        <v>84</v>
      </c>
      <c r="K45" s="20"/>
    </row>
    <row r="46" spans="1:11" ht="30" x14ac:dyDescent="0.25">
      <c r="A46" s="27" t="s">
        <v>83</v>
      </c>
      <c r="B46" s="11" t="s">
        <v>88</v>
      </c>
      <c r="C46" s="12" t="s">
        <v>70</v>
      </c>
      <c r="D46" s="12">
        <v>1</v>
      </c>
      <c r="E46" s="30">
        <v>38400</v>
      </c>
      <c r="F46" s="12" t="s">
        <v>71</v>
      </c>
      <c r="G46" s="14">
        <v>45809</v>
      </c>
      <c r="H46" s="14">
        <v>45961</v>
      </c>
      <c r="I46" s="12" t="s">
        <v>72</v>
      </c>
      <c r="J46" s="11" t="s">
        <v>87</v>
      </c>
      <c r="K46" s="20"/>
    </row>
    <row r="47" spans="1:11" x14ac:dyDescent="0.25">
      <c r="A47" s="27" t="s">
        <v>83</v>
      </c>
      <c r="B47" s="11" t="s">
        <v>90</v>
      </c>
      <c r="C47" s="19" t="s">
        <v>70</v>
      </c>
      <c r="D47" s="12">
        <v>1</v>
      </c>
      <c r="E47" s="28">
        <v>1186.68</v>
      </c>
      <c r="F47" s="12" t="s">
        <v>71</v>
      </c>
      <c r="G47" s="14">
        <v>45362</v>
      </c>
      <c r="H47" s="14">
        <v>45726</v>
      </c>
      <c r="I47" s="12" t="s">
        <v>85</v>
      </c>
      <c r="J47" s="12" t="s">
        <v>84</v>
      </c>
      <c r="K47" s="20"/>
    </row>
    <row r="48" spans="1:11" x14ac:dyDescent="0.25">
      <c r="A48" s="27" t="s">
        <v>83</v>
      </c>
      <c r="B48" s="11" t="s">
        <v>91</v>
      </c>
      <c r="C48" s="19" t="s">
        <v>91</v>
      </c>
      <c r="D48" s="15" t="s">
        <v>109</v>
      </c>
      <c r="E48" s="28">
        <v>20000</v>
      </c>
      <c r="F48" s="12" t="s">
        <v>91</v>
      </c>
      <c r="G48" s="14">
        <v>45658</v>
      </c>
      <c r="H48" s="14">
        <v>46022</v>
      </c>
      <c r="I48" s="19" t="s">
        <v>92</v>
      </c>
      <c r="J48" s="12" t="s">
        <v>84</v>
      </c>
      <c r="K48" s="20"/>
    </row>
    <row r="49" spans="1:11" ht="30" x14ac:dyDescent="0.25">
      <c r="A49" s="27" t="s">
        <v>83</v>
      </c>
      <c r="B49" s="11" t="s">
        <v>93</v>
      </c>
      <c r="C49" s="12" t="s">
        <v>70</v>
      </c>
      <c r="D49" s="12">
        <v>12</v>
      </c>
      <c r="E49" s="28">
        <v>30000</v>
      </c>
      <c r="F49" s="11" t="s">
        <v>50</v>
      </c>
      <c r="G49" s="14">
        <v>45415</v>
      </c>
      <c r="H49" s="14">
        <v>46144</v>
      </c>
      <c r="I49" s="12" t="s">
        <v>94</v>
      </c>
      <c r="J49" s="12" t="s">
        <v>84</v>
      </c>
      <c r="K49" s="20"/>
    </row>
    <row r="50" spans="1:11" x14ac:dyDescent="0.25">
      <c r="A50" s="1"/>
    </row>
    <row r="51" spans="1:11" x14ac:dyDescent="0.25">
      <c r="A51" s="39" t="s">
        <v>89</v>
      </c>
      <c r="B51" s="20"/>
      <c r="C51" s="20"/>
      <c r="D51" s="20"/>
      <c r="E51" s="23">
        <f>SUM(E43:E49)</f>
        <v>134546.68</v>
      </c>
      <c r="F51" s="20"/>
      <c r="G51" s="20"/>
      <c r="H51" s="20"/>
      <c r="I51" s="20"/>
      <c r="J51" s="20"/>
      <c r="K51" s="20"/>
    </row>
    <row r="54" spans="1:11" s="8" customFormat="1" ht="45" x14ac:dyDescent="0.25">
      <c r="A54" s="31" t="s">
        <v>96</v>
      </c>
      <c r="B54" s="12" t="s">
        <v>98</v>
      </c>
      <c r="C54" s="12" t="s">
        <v>16</v>
      </c>
      <c r="D54" s="12">
        <v>12</v>
      </c>
      <c r="E54" s="13">
        <v>33842.339999999997</v>
      </c>
      <c r="F54" s="11" t="s">
        <v>50</v>
      </c>
      <c r="G54" s="14">
        <v>45658</v>
      </c>
      <c r="H54" s="14">
        <v>46022</v>
      </c>
      <c r="I54" s="12" t="s">
        <v>97</v>
      </c>
      <c r="J54" s="12" t="s">
        <v>114</v>
      </c>
      <c r="K54" s="17" t="s">
        <v>99</v>
      </c>
    </row>
    <row r="55" spans="1:11" x14ac:dyDescent="0.25">
      <c r="A55" s="7"/>
      <c r="K55" s="7"/>
    </row>
    <row r="56" spans="1:11" ht="62.25" customHeight="1" x14ac:dyDescent="0.25">
      <c r="A56" s="40" t="s">
        <v>100</v>
      </c>
      <c r="B56" s="20"/>
      <c r="C56" s="20"/>
      <c r="D56" s="20"/>
      <c r="E56" s="32">
        <f>E54</f>
        <v>33842.339999999997</v>
      </c>
      <c r="F56" s="20"/>
      <c r="G56" s="20"/>
      <c r="H56" s="20"/>
      <c r="I56" s="20"/>
      <c r="J56" s="20"/>
      <c r="K56" s="17" t="s">
        <v>101</v>
      </c>
    </row>
    <row r="59" spans="1:11" s="8" customFormat="1" ht="30" x14ac:dyDescent="0.25">
      <c r="A59" s="33" t="s">
        <v>102</v>
      </c>
      <c r="B59" s="11" t="s">
        <v>105</v>
      </c>
      <c r="C59" s="12" t="s">
        <v>107</v>
      </c>
      <c r="D59" s="15" t="s">
        <v>64</v>
      </c>
      <c r="E59" s="30">
        <v>60000</v>
      </c>
      <c r="F59" s="12" t="s">
        <v>71</v>
      </c>
      <c r="G59" s="14">
        <v>45658</v>
      </c>
      <c r="H59" s="14">
        <v>45688</v>
      </c>
      <c r="I59" s="12" t="s">
        <v>130</v>
      </c>
      <c r="J59" s="12" t="s">
        <v>103</v>
      </c>
      <c r="K59" s="15" t="s">
        <v>104</v>
      </c>
    </row>
    <row r="60" spans="1:11" s="8" customFormat="1" ht="45" x14ac:dyDescent="0.25">
      <c r="A60" s="33" t="s">
        <v>102</v>
      </c>
      <c r="B60" s="11" t="s">
        <v>106</v>
      </c>
      <c r="C60" s="11" t="s">
        <v>108</v>
      </c>
      <c r="D60" s="15" t="s">
        <v>64</v>
      </c>
      <c r="E60" s="30">
        <v>150000</v>
      </c>
      <c r="F60" s="12" t="s">
        <v>110</v>
      </c>
      <c r="G60" s="14">
        <v>45778</v>
      </c>
      <c r="H60" s="14">
        <v>45808</v>
      </c>
      <c r="I60" s="12" t="s">
        <v>130</v>
      </c>
      <c r="J60" s="12" t="s">
        <v>103</v>
      </c>
      <c r="K60" s="15" t="s">
        <v>104</v>
      </c>
    </row>
    <row r="61" spans="1:11" s="8" customFormat="1" ht="45" x14ac:dyDescent="0.25">
      <c r="A61" s="33" t="s">
        <v>102</v>
      </c>
      <c r="B61" s="12" t="s">
        <v>111</v>
      </c>
      <c r="C61" s="11" t="s">
        <v>108</v>
      </c>
      <c r="D61" s="15" t="s">
        <v>64</v>
      </c>
      <c r="E61" s="30">
        <v>15000</v>
      </c>
      <c r="F61" s="12" t="s">
        <v>110</v>
      </c>
      <c r="G61" s="14">
        <v>45931</v>
      </c>
      <c r="H61" s="14">
        <v>45961</v>
      </c>
      <c r="I61" s="12" t="s">
        <v>130</v>
      </c>
      <c r="J61" s="12" t="s">
        <v>103</v>
      </c>
      <c r="K61" s="15" t="s">
        <v>104</v>
      </c>
    </row>
    <row r="62" spans="1:11" s="8" customFormat="1" ht="30" x14ac:dyDescent="0.25">
      <c r="A62" s="33" t="s">
        <v>102</v>
      </c>
      <c r="B62" s="11" t="s">
        <v>112</v>
      </c>
      <c r="C62" s="12" t="s">
        <v>70</v>
      </c>
      <c r="D62" s="15" t="s">
        <v>64</v>
      </c>
      <c r="E62" s="30">
        <v>100000</v>
      </c>
      <c r="F62" s="12" t="s">
        <v>110</v>
      </c>
      <c r="G62" s="14">
        <v>45962</v>
      </c>
      <c r="H62" s="14">
        <v>45991</v>
      </c>
      <c r="I62" s="12" t="s">
        <v>72</v>
      </c>
      <c r="J62" s="12" t="s">
        <v>103</v>
      </c>
      <c r="K62" s="15" t="s">
        <v>113</v>
      </c>
    </row>
    <row r="63" spans="1:11" s="8" customFormat="1" ht="105" x14ac:dyDescent="0.25">
      <c r="A63" s="33" t="s">
        <v>102</v>
      </c>
      <c r="B63" s="11" t="s">
        <v>115</v>
      </c>
      <c r="C63" s="12" t="s">
        <v>63</v>
      </c>
      <c r="D63" s="15" t="s">
        <v>64</v>
      </c>
      <c r="E63" s="13">
        <v>25000</v>
      </c>
      <c r="F63" s="12" t="s">
        <v>34</v>
      </c>
      <c r="G63" s="14">
        <v>45658</v>
      </c>
      <c r="H63" s="14">
        <v>46022</v>
      </c>
      <c r="I63" s="12" t="s">
        <v>117</v>
      </c>
      <c r="J63" s="12" t="s">
        <v>103</v>
      </c>
      <c r="K63" s="15" t="s">
        <v>118</v>
      </c>
    </row>
    <row r="64" spans="1:11" s="8" customFormat="1" ht="30" x14ac:dyDescent="0.25">
      <c r="A64" s="33" t="s">
        <v>102</v>
      </c>
      <c r="B64" s="11" t="s">
        <v>132</v>
      </c>
      <c r="C64" s="12" t="s">
        <v>133</v>
      </c>
      <c r="D64" s="12">
        <v>250</v>
      </c>
      <c r="E64" s="13">
        <v>2500</v>
      </c>
      <c r="F64" s="11" t="s">
        <v>11</v>
      </c>
      <c r="G64" s="14">
        <v>45518</v>
      </c>
      <c r="H64" s="14">
        <v>45882</v>
      </c>
      <c r="I64" s="12" t="s">
        <v>135</v>
      </c>
      <c r="J64" s="11" t="s">
        <v>134</v>
      </c>
      <c r="K64" s="17" t="s">
        <v>136</v>
      </c>
    </row>
    <row r="65" spans="1:11" s="8" customFormat="1" x14ac:dyDescent="0.25">
      <c r="B65" s="9"/>
    </row>
    <row r="66" spans="1:11" s="8" customFormat="1" x14ac:dyDescent="0.25">
      <c r="A66" s="41" t="s">
        <v>116</v>
      </c>
      <c r="B66" s="34"/>
      <c r="C66" s="34"/>
      <c r="D66" s="34"/>
      <c r="E66" s="32">
        <f>SUM(E59:E64)</f>
        <v>352500</v>
      </c>
      <c r="F66" s="34"/>
      <c r="G66" s="34"/>
      <c r="H66" s="34"/>
      <c r="I66" s="34"/>
      <c r="J66" s="34"/>
      <c r="K66" s="34"/>
    </row>
    <row r="67" spans="1:11" s="8" customFormat="1" x14ac:dyDescent="0.25"/>
    <row r="68" spans="1:11" s="8" customFormat="1" x14ac:dyDescent="0.25"/>
    <row r="69" spans="1:11" s="8" customFormat="1" x14ac:dyDescent="0.25">
      <c r="A69" s="42" t="s">
        <v>138</v>
      </c>
      <c r="B69" s="43"/>
      <c r="C69" s="43"/>
      <c r="D69" s="43"/>
      <c r="E69" s="44">
        <f>E66+E56+E51+E40+E31</f>
        <v>2760275.21</v>
      </c>
      <c r="F69" s="43"/>
      <c r="G69" s="43"/>
      <c r="H69" s="43"/>
      <c r="I69" s="43"/>
      <c r="J69" s="43"/>
      <c r="K69" s="43"/>
    </row>
    <row r="70" spans="1:11" s="8" customFormat="1" x14ac:dyDescent="0.25"/>
    <row r="71" spans="1:11" s="8" customFormat="1" x14ac:dyDescent="0.25"/>
    <row r="72" spans="1:11" s="8" customFormat="1" x14ac:dyDescent="0.25"/>
    <row r="73" spans="1:11" s="8" customFormat="1" x14ac:dyDescent="0.25"/>
    <row r="74" spans="1:11" s="8" customFormat="1" x14ac:dyDescent="0.25"/>
    <row r="75" spans="1:11" s="8" customFormat="1" x14ac:dyDescent="0.25"/>
    <row r="76" spans="1:11" s="8" customFormat="1" x14ac:dyDescent="0.25"/>
    <row r="77" spans="1:11" s="8" customFormat="1" x14ac:dyDescent="0.25"/>
    <row r="78" spans="1:11" s="8" customFormat="1" x14ac:dyDescent="0.25"/>
  </sheetData>
  <mergeCells count="2">
    <mergeCell ref="A2:K2"/>
    <mergeCell ref="A5:B5"/>
  </mergeCells>
  <pageMargins left="0.25" right="0.25" top="0.75" bottom="0.75" header="0.3" footer="0.3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Alpohim Miranda</dc:creator>
  <cp:lastModifiedBy>Allan Alpohim Miranda</cp:lastModifiedBy>
  <cp:lastPrinted>2024-10-16T17:44:55Z</cp:lastPrinted>
  <dcterms:created xsi:type="dcterms:W3CDTF">2024-10-04T14:50:43Z</dcterms:created>
  <dcterms:modified xsi:type="dcterms:W3CDTF">2024-10-16T17:45:10Z</dcterms:modified>
</cp:coreProperties>
</file>